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F100" i="1"/>
  <c r="B90" i="1"/>
  <c r="L100" i="1"/>
  <c r="J100" i="1"/>
  <c r="I100" i="1"/>
  <c r="H100" i="1"/>
  <c r="G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<sst xmlns="http://schemas.openxmlformats.org/spreadsheetml/2006/main" count="269" uniqueCount="107">
  <si>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</si>
  <si>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</si>
  <si>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</si>
  <si>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</si>
  <si>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</si>
  <si>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</si>
  <si>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</si>
  <si>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</si>
  <si>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</si>
  <si>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</si>
  <si>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</si>
  <si>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</si>
  <si>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</si>
  <si>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</si>
  <si>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</si>
  <si>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</si>
  <si>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</si>
  <si>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</si>
  <si>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</si>
  <si>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</si>
  <si>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</si>
  <si>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</si>
  <si>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</si>
  <si>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</si>
  <si>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</si>
  <si>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</si>
  <si>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</si>
  <si>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</si>
  <si>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</si>
  <si>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</si>
  <si>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</si>
  <si>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</si>
  <si>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</si>
  <si>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</si>
  <si>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</si>
  <si>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</si>
  <si>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</si>
  <si>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</si>
  <si>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</si>
  <si>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Новосельская СОШ Купинского района</t>
  </si>
  <si>
    <t>завхоз</t>
  </si>
  <si>
    <t>Яблоко</t>
  </si>
  <si>
    <t>54-1з</t>
  </si>
  <si>
    <t>54-1хн</t>
  </si>
  <si>
    <t>пром</t>
  </si>
  <si>
    <t>Кофейный напиток с молоком</t>
  </si>
  <si>
    <t>Напиток из шиповника</t>
  </si>
  <si>
    <t>54-13хн</t>
  </si>
  <si>
    <t>Хлеб ржаной</t>
  </si>
  <si>
    <t>сладкое</t>
  </si>
  <si>
    <t>Печенье</t>
  </si>
  <si>
    <t>Омлет натуральный</t>
  </si>
  <si>
    <t>54-1о</t>
  </si>
  <si>
    <t>Компот из смеси сухофруктов</t>
  </si>
  <si>
    <t>Запеканка из творога</t>
  </si>
  <si>
    <t>54-1т</t>
  </si>
  <si>
    <t>Плов с курицей</t>
  </si>
  <si>
    <t>54-12м</t>
  </si>
  <si>
    <t>Белоусова Е.С.</t>
  </si>
  <si>
    <t>Хлеб пшеничный йодированный</t>
  </si>
  <si>
    <t>Хлеб ржаной; хлеб пшеничный йодированный</t>
  </si>
  <si>
    <t>Какао с молоком</t>
  </si>
  <si>
    <t>54-21гн</t>
  </si>
  <si>
    <t>Банан</t>
  </si>
  <si>
    <t>54-23гн</t>
  </si>
  <si>
    <t>Салат из свежих огурцов</t>
  </si>
  <si>
    <t>Каша жидкая молочная пшенная</t>
  </si>
  <si>
    <t>54-24к</t>
  </si>
  <si>
    <t>Картофельное пюре</t>
  </si>
  <si>
    <t>54-11г</t>
  </si>
  <si>
    <t>Хлеб пшеничный йодированный;хлеб ржаной</t>
  </si>
  <si>
    <t>кисломолочный</t>
  </si>
  <si>
    <t>Суп с макаронными изделиями</t>
  </si>
  <si>
    <t>1-7с</t>
  </si>
  <si>
    <t>Йогурт 2,5%</t>
  </si>
  <si>
    <t>Вафли с фруктовыми начинками</t>
  </si>
  <si>
    <t>Винегрет со свежей капустой</t>
  </si>
  <si>
    <t>Чай с молоком и сахаром</t>
  </si>
  <si>
    <t>54-4гн</t>
  </si>
  <si>
    <t>Хлеб ржаной;булочка с повидлом</t>
  </si>
  <si>
    <t>Котлета из курицы; соус красный основной</t>
  </si>
  <si>
    <t>54-5м; 54-3соус</t>
  </si>
  <si>
    <t>Капуста в нарезке</t>
  </si>
  <si>
    <t>54-31з</t>
  </si>
  <si>
    <t>Вареники с картофелем; соус сметанный с томатом</t>
  </si>
  <si>
    <t>п/ф; 1009</t>
  </si>
  <si>
    <t>Напиток апельсиновый</t>
  </si>
  <si>
    <t>54-33хн</t>
  </si>
  <si>
    <t>Рагу из овощей</t>
  </si>
  <si>
    <t>Рыба (минтай) запеченая</t>
  </si>
  <si>
    <t>кисломолочный продукт</t>
  </si>
  <si>
    <t>Сыр твердых сортов (в нарезке)</t>
  </si>
  <si>
    <t>Сок персиковый</t>
  </si>
  <si>
    <t>Хлеб пшеничный йодированный; хлеб ржаной</t>
  </si>
  <si>
    <t xml:space="preserve">Хлеб ржаной; хлеб пшеничный йодированный </t>
  </si>
  <si>
    <t>Чай с апельсином и сахаром</t>
  </si>
  <si>
    <t>54-10гн</t>
  </si>
  <si>
    <t>Бутерброд с сыром</t>
  </si>
  <si>
    <t>Апельсин</t>
  </si>
  <si>
    <t>Чай с яблоком и сахаром</t>
  </si>
  <si>
    <t>54-46гн</t>
  </si>
  <si>
    <t>Суп из овощей с фрикадельками мясными; гренки для супа</t>
  </si>
  <si>
    <t>54-5с;1308</t>
  </si>
  <si>
    <t>Компот из яблок с лимоном</t>
  </si>
  <si>
    <t>54-34хн</t>
  </si>
  <si>
    <t>Рыба запеченая с картофелем по-русски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</si>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</sst>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K143" sqref="K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72</v>
      </c>
      <c r="F6" s="40">
        <v>250</v>
      </c>
      <c r="G6" s="40">
        <v>10.8</v>
      </c>
      <c r="H6" s="40">
        <v>10.6</v>
      </c>
      <c r="I6" s="40">
        <v>25.4</v>
      </c>
      <c r="J6" s="40">
        <v>239.7</v>
      </c>
      <c r="K6" s="41" t="s">
        <v>73</v>
      </c>
      <c r="L6" s="40">
        <v>43.04</v>
      </c>
    </row>
    <row r="7" spans="1:12" ht="15" x14ac:dyDescent="0.25">
      <c r="A7" s="23"/>
      <c r="B7" s="15"/>
      <c r="C7" s="11"/>
      <c r="D7" s="7" t="s">
        <v>22</v>
      </c>
      <c r="E7" s="42" t="s">
        <v>45</v>
      </c>
      <c r="F7" s="43">
        <v>200</v>
      </c>
      <c r="G7" s="43">
        <v>3.9</v>
      </c>
      <c r="H7" s="43">
        <v>2.9</v>
      </c>
      <c r="I7" s="43">
        <v>11.2</v>
      </c>
      <c r="J7" s="43">
        <v>86</v>
      </c>
      <c r="K7" s="44" t="s">
        <v>64</v>
      </c>
      <c r="L7" s="43">
        <v>15.92</v>
      </c>
    </row>
    <row r="8" spans="1:12" ht="15" x14ac:dyDescent="0.25">
      <c r="A8" s="23"/>
      <c r="B8" s="15"/>
      <c r="C8" s="11"/>
      <c r="D8" s="7" t="s">
        <v>23</v>
      </c>
      <c r="E8" s="42" t="s">
        <v>60</v>
      </c>
      <c r="F8" s="43">
        <v>45</v>
      </c>
      <c r="G8" s="43">
        <v>3.2</v>
      </c>
      <c r="H8" s="43">
        <v>0.4</v>
      </c>
      <c r="I8" s="43">
        <v>19</v>
      </c>
      <c r="J8" s="43">
        <v>92.8</v>
      </c>
      <c r="K8" s="44" t="s">
        <v>44</v>
      </c>
      <c r="L8" s="43">
        <v>4.3</v>
      </c>
    </row>
    <row r="9" spans="1:12" ht="15" x14ac:dyDescent="0.25">
      <c r="A9" s="23"/>
      <c r="B9" s="15"/>
      <c r="C9" s="11"/>
      <c r="D9" s="7" t="s">
        <v>71</v>
      </c>
      <c r="E9" s="42" t="s">
        <v>74</v>
      </c>
      <c r="F9" s="43">
        <v>100</v>
      </c>
      <c r="G9" s="43">
        <v>3.4</v>
      </c>
      <c r="H9" s="43">
        <v>2.5</v>
      </c>
      <c r="I9" s="43">
        <v>5.5</v>
      </c>
      <c r="J9" s="43">
        <v>58.1</v>
      </c>
      <c r="K9" s="44" t="s">
        <v>44</v>
      </c>
      <c r="L9" s="43">
        <v>30</v>
      </c>
    </row>
    <row r="10" spans="1:12" ht="15" x14ac:dyDescent="0.25">
      <c r="A10" s="23"/>
      <c r="B10" s="15"/>
      <c r="C10" s="11"/>
      <c r="D10" s="6" t="s">
        <v>49</v>
      </c>
      <c r="E10" s="42" t="s">
        <v>75</v>
      </c>
      <c r="F10" s="43">
        <v>20</v>
      </c>
      <c r="G10" s="43">
        <v>0.6</v>
      </c>
      <c r="H10" s="43">
        <v>0.7</v>
      </c>
      <c r="I10" s="43">
        <v>15.5</v>
      </c>
      <c r="J10" s="43">
        <v>70</v>
      </c>
      <c r="K10" s="44" t="s">
        <v>44</v>
      </c>
      <c r="L10" s="43">
        <v>7.4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21.900000000000002</v>
      </c>
      <c r="H13" s="19">
        <f t="shared" si="0"/>
        <v>17.099999999999998</v>
      </c>
      <c r="I13" s="19">
        <f t="shared" si="0"/>
        <v>76.599999999999994</v>
      </c>
      <c r="J13" s="19">
        <f t="shared" si="0"/>
        <v>546.6</v>
      </c>
      <c r="K13" s="25"/>
      <c r="L13" s="19">
        <f t="shared" ref="L13" si="1">SUM(L6:L12)</f>
        <v>100.66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615</v>
      </c>
      <c r="G24" s="32">
        <f t="shared" ref="G24:J24" si="4">G13+G23</f>
        <v>21.900000000000002</v>
      </c>
      <c r="H24" s="32">
        <f t="shared" si="4"/>
        <v>17.099999999999998</v>
      </c>
      <c r="I24" s="32">
        <f t="shared" si="4"/>
        <v>76.599999999999994</v>
      </c>
      <c r="J24" s="32">
        <f t="shared" si="4"/>
        <v>546.6</v>
      </c>
      <c r="K24" s="32"/>
      <c r="L24" s="32">
        <f t="shared" ref="L24" si="5">L13+L23</f>
        <v>100.66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12.7</v>
      </c>
      <c r="H25" s="40">
        <v>18</v>
      </c>
      <c r="I25" s="40">
        <v>3.2</v>
      </c>
      <c r="J25" s="40">
        <v>225.5</v>
      </c>
      <c r="K25" s="41" t="s">
        <v>52</v>
      </c>
      <c r="L25" s="40">
        <v>62.75</v>
      </c>
    </row>
    <row r="26" spans="1:12" ht="15" x14ac:dyDescent="0.25">
      <c r="A26" s="14"/>
      <c r="B26" s="15"/>
      <c r="C26" s="11"/>
      <c r="D26" s="6" t="s">
        <v>22</v>
      </c>
      <c r="E26" s="42" t="s">
        <v>77</v>
      </c>
      <c r="F26" s="43">
        <v>200</v>
      </c>
      <c r="G26" s="43">
        <v>1.6</v>
      </c>
      <c r="H26" s="43">
        <v>1.1000000000000001</v>
      </c>
      <c r="I26" s="43">
        <v>8.6</v>
      </c>
      <c r="J26" s="43">
        <v>50.9</v>
      </c>
      <c r="K26" s="44" t="s">
        <v>78</v>
      </c>
      <c r="L26" s="43">
        <v>6.5</v>
      </c>
    </row>
    <row r="27" spans="1:12" ht="15" x14ac:dyDescent="0.25">
      <c r="A27" s="14"/>
      <c r="B27" s="15"/>
      <c r="C27" s="11"/>
      <c r="D27" s="7" t="s">
        <v>23</v>
      </c>
      <c r="E27" s="42" t="s">
        <v>79</v>
      </c>
      <c r="F27" s="43">
        <v>70</v>
      </c>
      <c r="G27" s="43">
        <v>5.3</v>
      </c>
      <c r="H27" s="43">
        <v>7.2</v>
      </c>
      <c r="I27" s="43">
        <v>34.700000000000003</v>
      </c>
      <c r="J27" s="43">
        <v>225.2</v>
      </c>
      <c r="K27" s="44" t="s">
        <v>44</v>
      </c>
      <c r="L27" s="43">
        <v>27.1</v>
      </c>
    </row>
    <row r="28" spans="1:12" ht="15" x14ac:dyDescent="0.25">
      <c r="A28" s="14"/>
      <c r="B28" s="15"/>
      <c r="C28" s="11"/>
      <c r="D28" s="7" t="s">
        <v>26</v>
      </c>
      <c r="E28" s="42" t="s">
        <v>76</v>
      </c>
      <c r="F28" s="43">
        <v>80</v>
      </c>
      <c r="G28" s="43">
        <v>1.2</v>
      </c>
      <c r="H28" s="43">
        <v>8.1</v>
      </c>
      <c r="I28" s="43">
        <v>7</v>
      </c>
      <c r="J28" s="43">
        <v>106.2</v>
      </c>
      <c r="K28" s="44">
        <v>2845</v>
      </c>
      <c r="L28" s="43">
        <v>8.7799999999999994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20.799999999999997</v>
      </c>
      <c r="H32" s="19">
        <f t="shared" ref="H32" si="7">SUM(H25:H31)</f>
        <v>34.4</v>
      </c>
      <c r="I32" s="19">
        <f t="shared" ref="I32" si="8">SUM(I25:I31)</f>
        <v>53.5</v>
      </c>
      <c r="J32" s="19">
        <f t="shared" ref="J32:L32" si="9">SUM(J25:J31)</f>
        <v>607.79999999999995</v>
      </c>
      <c r="K32" s="25"/>
      <c r="L32" s="19">
        <f t="shared" si="9"/>
        <v>105.13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20.799999999999997</v>
      </c>
      <c r="H43" s="32">
        <f t="shared" ref="H43" si="15">H32+H42</f>
        <v>34.4</v>
      </c>
      <c r="I43" s="32">
        <f t="shared" ref="I43" si="16">I32+I42</f>
        <v>53.5</v>
      </c>
      <c r="J43" s="32">
        <f t="shared" ref="J43:L43" si="17">J32+J42</f>
        <v>607.79999999999995</v>
      </c>
      <c r="K43" s="32"/>
      <c r="L43" s="32">
        <f t="shared" si="17"/>
        <v>105.13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150</v>
      </c>
      <c r="G44" s="40">
        <v>3.1</v>
      </c>
      <c r="H44" s="40">
        <v>5.3</v>
      </c>
      <c r="I44" s="40">
        <v>19.8</v>
      </c>
      <c r="J44" s="40">
        <v>139.4</v>
      </c>
      <c r="K44" s="41" t="s">
        <v>69</v>
      </c>
      <c r="L44" s="40">
        <v>24.71</v>
      </c>
    </row>
    <row r="45" spans="1:12" ht="25.5" x14ac:dyDescent="0.25">
      <c r="A45" s="23"/>
      <c r="B45" s="15"/>
      <c r="C45" s="11"/>
      <c r="D45" s="7" t="s">
        <v>21</v>
      </c>
      <c r="E45" s="42" t="s">
        <v>80</v>
      </c>
      <c r="F45" s="43">
        <v>120</v>
      </c>
      <c r="G45" s="43">
        <v>18.2</v>
      </c>
      <c r="H45" s="43">
        <v>4.5999999999999996</v>
      </c>
      <c r="I45" s="43">
        <v>14.7</v>
      </c>
      <c r="J45" s="43">
        <v>173</v>
      </c>
      <c r="K45" s="44" t="s">
        <v>81</v>
      </c>
      <c r="L45" s="43">
        <v>54.88</v>
      </c>
    </row>
    <row r="46" spans="1:12" ht="15" x14ac:dyDescent="0.25">
      <c r="A46" s="23"/>
      <c r="B46" s="15"/>
      <c r="C46" s="11"/>
      <c r="D46" s="7" t="s">
        <v>26</v>
      </c>
      <c r="E46" s="42" t="s">
        <v>82</v>
      </c>
      <c r="F46" s="43">
        <v>60</v>
      </c>
      <c r="G46" s="43">
        <v>1.1000000000000001</v>
      </c>
      <c r="H46" s="43">
        <v>0.1</v>
      </c>
      <c r="I46" s="43">
        <v>2.8</v>
      </c>
      <c r="J46" s="43">
        <v>16.100000000000001</v>
      </c>
      <c r="K46" s="44" t="s">
        <v>83</v>
      </c>
      <c r="L46" s="43">
        <v>6</v>
      </c>
    </row>
    <row r="47" spans="1:12" ht="15" x14ac:dyDescent="0.25">
      <c r="A47" s="23"/>
      <c r="B47" s="15"/>
      <c r="C47" s="11"/>
      <c r="D47" s="7" t="s">
        <v>22</v>
      </c>
      <c r="E47" s="42" t="s">
        <v>46</v>
      </c>
      <c r="F47" s="43">
        <v>200</v>
      </c>
      <c r="G47" s="43">
        <v>0.6</v>
      </c>
      <c r="H47" s="43">
        <v>0.2</v>
      </c>
      <c r="I47" s="43">
        <v>15.1</v>
      </c>
      <c r="J47" s="43">
        <v>65.400000000000006</v>
      </c>
      <c r="K47" s="44" t="s">
        <v>47</v>
      </c>
      <c r="L47" s="43">
        <v>9.7899999999999991</v>
      </c>
    </row>
    <row r="48" spans="1:12" ht="15" x14ac:dyDescent="0.25">
      <c r="A48" s="23"/>
      <c r="B48" s="15"/>
      <c r="C48" s="11"/>
      <c r="D48" s="7" t="s">
        <v>23</v>
      </c>
      <c r="E48" s="42" t="s">
        <v>59</v>
      </c>
      <c r="F48" s="43">
        <v>35</v>
      </c>
      <c r="G48" s="43">
        <v>2.7</v>
      </c>
      <c r="H48" s="43">
        <v>0.3</v>
      </c>
      <c r="I48" s="43">
        <v>17.2</v>
      </c>
      <c r="J48" s="43">
        <v>82</v>
      </c>
      <c r="K48" s="44" t="s">
        <v>44</v>
      </c>
      <c r="L48" s="43">
        <v>3.08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565</v>
      </c>
      <c r="G51" s="19">
        <v>25.7</v>
      </c>
      <c r="H51" s="19">
        <v>10.5</v>
      </c>
      <c r="I51" s="19">
        <v>69.599999999999994</v>
      </c>
      <c r="J51" s="19">
        <v>475.9</v>
      </c>
      <c r="K51" s="25"/>
      <c r="L51" s="19">
        <f t="shared" ref="L51" si="18">SUM(L44:L50)</f>
        <v>98.46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565</v>
      </c>
      <c r="G62" s="32">
        <f t="shared" ref="G62" si="23">G51+G61</f>
        <v>25.7</v>
      </c>
      <c r="H62" s="32">
        <f t="shared" ref="H62" si="24">H51+H61</f>
        <v>10.5</v>
      </c>
      <c r="I62" s="32">
        <f t="shared" ref="I62" si="25">I51+I61</f>
        <v>69.599999999999994</v>
      </c>
      <c r="J62" s="32">
        <f t="shared" ref="J62:L62" si="26">J51+J61</f>
        <v>475.9</v>
      </c>
      <c r="K62" s="32"/>
      <c r="L62" s="32">
        <f t="shared" si="26"/>
        <v>98.46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210</v>
      </c>
      <c r="G63" s="40">
        <v>20.8</v>
      </c>
      <c r="H63" s="40">
        <v>11.1</v>
      </c>
      <c r="I63" s="40">
        <v>28.4</v>
      </c>
      <c r="J63" s="40">
        <v>297</v>
      </c>
      <c r="K63" s="41" t="s">
        <v>85</v>
      </c>
      <c r="L63" s="40">
        <v>41.57</v>
      </c>
    </row>
    <row r="64" spans="1:12" ht="15" x14ac:dyDescent="0.25">
      <c r="A64" s="23"/>
      <c r="B64" s="15"/>
      <c r="C64" s="11"/>
      <c r="D64" s="6" t="s">
        <v>22</v>
      </c>
      <c r="E64" s="42" t="s">
        <v>86</v>
      </c>
      <c r="F64" s="43">
        <v>200</v>
      </c>
      <c r="G64" s="43">
        <v>0.2</v>
      </c>
      <c r="H64" s="43">
        <v>0</v>
      </c>
      <c r="I64" s="43">
        <v>8</v>
      </c>
      <c r="J64" s="43">
        <v>33</v>
      </c>
      <c r="K64" s="44" t="s">
        <v>87</v>
      </c>
      <c r="L64" s="43">
        <v>10.38</v>
      </c>
    </row>
    <row r="65" spans="1:12" ht="15" x14ac:dyDescent="0.25">
      <c r="A65" s="23"/>
      <c r="B65" s="15"/>
      <c r="C65" s="11"/>
      <c r="D65" s="7" t="s">
        <v>23</v>
      </c>
      <c r="E65" s="42" t="s">
        <v>59</v>
      </c>
      <c r="F65" s="43">
        <v>25</v>
      </c>
      <c r="G65" s="43">
        <v>1.9</v>
      </c>
      <c r="H65" s="43">
        <v>0.2</v>
      </c>
      <c r="I65" s="43">
        <v>12.3</v>
      </c>
      <c r="J65" s="43">
        <v>58.6</v>
      </c>
      <c r="K65" s="44" t="s">
        <v>44</v>
      </c>
      <c r="L65" s="43">
        <v>2.2000000000000002</v>
      </c>
    </row>
    <row r="66" spans="1:12" ht="15" x14ac:dyDescent="0.25">
      <c r="A66" s="23"/>
      <c r="B66" s="15"/>
      <c r="C66" s="11"/>
      <c r="D66" s="7" t="s">
        <v>24</v>
      </c>
      <c r="E66" s="42" t="s">
        <v>63</v>
      </c>
      <c r="F66" s="43">
        <v>100</v>
      </c>
      <c r="G66" s="43">
        <v>1.5</v>
      </c>
      <c r="H66" s="43">
        <v>0.5</v>
      </c>
      <c r="I66" s="43">
        <v>21</v>
      </c>
      <c r="J66" s="43">
        <v>94.5</v>
      </c>
      <c r="K66" s="44" t="s">
        <v>44</v>
      </c>
      <c r="L66" s="43">
        <v>24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27">SUM(G63:G69)</f>
        <v>24.4</v>
      </c>
      <c r="H70" s="19">
        <f t="shared" ref="H70" si="28">SUM(H63:H69)</f>
        <v>11.799999999999999</v>
      </c>
      <c r="I70" s="19">
        <f t="shared" ref="I70" si="29">SUM(I63:I69)</f>
        <v>69.7</v>
      </c>
      <c r="J70" s="19">
        <f t="shared" ref="J70:L70" si="30">SUM(J63:J69)</f>
        <v>483.1</v>
      </c>
      <c r="K70" s="25"/>
      <c r="L70" s="19">
        <f t="shared" si="30"/>
        <v>78.150000000000006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535</v>
      </c>
      <c r="G81" s="32">
        <f t="shared" ref="G81" si="35">G70+G80</f>
        <v>24.4</v>
      </c>
      <c r="H81" s="32">
        <f t="shared" ref="H81" si="36">H70+H80</f>
        <v>11.799999999999999</v>
      </c>
      <c r="I81" s="32">
        <f t="shared" ref="I81" si="37">I70+I80</f>
        <v>69.7</v>
      </c>
      <c r="J81" s="32">
        <f t="shared" ref="J81:L81" si="38">J70+J80</f>
        <v>483.1</v>
      </c>
      <c r="K81" s="32"/>
      <c r="L81" s="32">
        <f t="shared" si="38"/>
        <v>78.150000000000006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88</v>
      </c>
      <c r="F82" s="40">
        <v>150</v>
      </c>
      <c r="G82" s="40">
        <v>3.4</v>
      </c>
      <c r="H82" s="40">
        <v>7</v>
      </c>
      <c r="I82" s="40">
        <v>15.1</v>
      </c>
      <c r="J82" s="40">
        <v>137.19999999999999</v>
      </c>
      <c r="K82" s="41">
        <v>111</v>
      </c>
      <c r="L82" s="40">
        <v>19.059999999999999</v>
      </c>
    </row>
    <row r="83" spans="1:12" ht="15" x14ac:dyDescent="0.25">
      <c r="A83" s="23"/>
      <c r="B83" s="15"/>
      <c r="C83" s="11"/>
      <c r="D83" s="6" t="s">
        <v>21</v>
      </c>
      <c r="E83" s="42" t="s">
        <v>89</v>
      </c>
      <c r="F83" s="43">
        <v>90</v>
      </c>
      <c r="G83" s="43">
        <v>15.3</v>
      </c>
      <c r="H83" s="43">
        <v>4</v>
      </c>
      <c r="I83" s="43">
        <v>3.4</v>
      </c>
      <c r="J83" s="43">
        <v>111.2</v>
      </c>
      <c r="K83" s="44">
        <v>69</v>
      </c>
      <c r="L83" s="43">
        <v>27.81</v>
      </c>
    </row>
    <row r="84" spans="1:12" ht="15" x14ac:dyDescent="0.25">
      <c r="A84" s="23"/>
      <c r="B84" s="15"/>
      <c r="C84" s="11"/>
      <c r="D84" s="7" t="s">
        <v>90</v>
      </c>
      <c r="E84" s="42" t="s">
        <v>91</v>
      </c>
      <c r="F84" s="43">
        <v>15</v>
      </c>
      <c r="G84" s="43">
        <v>3.5</v>
      </c>
      <c r="H84" s="43">
        <v>4.4000000000000004</v>
      </c>
      <c r="I84" s="43">
        <v>0</v>
      </c>
      <c r="J84" s="43">
        <v>53.7</v>
      </c>
      <c r="K84" s="44" t="s">
        <v>42</v>
      </c>
      <c r="L84" s="43">
        <v>14.18</v>
      </c>
    </row>
    <row r="85" spans="1:12" ht="15" x14ac:dyDescent="0.25">
      <c r="A85" s="23"/>
      <c r="B85" s="15"/>
      <c r="C85" s="11"/>
      <c r="D85" s="7" t="s">
        <v>30</v>
      </c>
      <c r="E85" s="42" t="s">
        <v>92</v>
      </c>
      <c r="F85" s="43">
        <v>200</v>
      </c>
      <c r="G85" s="43">
        <v>0.6</v>
      </c>
      <c r="H85" s="43">
        <v>0</v>
      </c>
      <c r="I85" s="43">
        <v>33</v>
      </c>
      <c r="J85" s="43">
        <v>134.4</v>
      </c>
      <c r="K85" s="44" t="s">
        <v>44</v>
      </c>
      <c r="L85" s="43">
        <v>20</v>
      </c>
    </row>
    <row r="86" spans="1:12" ht="15" x14ac:dyDescent="0.25">
      <c r="A86" s="23"/>
      <c r="B86" s="15"/>
      <c r="C86" s="11"/>
      <c r="D86" s="7" t="s">
        <v>23</v>
      </c>
      <c r="E86" s="42" t="s">
        <v>93</v>
      </c>
      <c r="F86" s="43">
        <v>50</v>
      </c>
      <c r="G86" s="43">
        <v>3.6</v>
      </c>
      <c r="H86" s="43">
        <v>0.4</v>
      </c>
      <c r="I86" s="43">
        <v>21.5</v>
      </c>
      <c r="J86" s="43">
        <v>104.5</v>
      </c>
      <c r="K86" s="44" t="s">
        <v>44</v>
      </c>
      <c r="L86" s="43">
        <v>4.74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505</v>
      </c>
      <c r="G89" s="19">
        <v>26.4</v>
      </c>
      <c r="H89" s="19">
        <v>15.8</v>
      </c>
      <c r="I89" s="19">
        <v>73</v>
      </c>
      <c r="J89" s="19">
        <v>541</v>
      </c>
      <c r="K89" s="25"/>
      <c r="L89" s="19">
        <v>85.79</v>
      </c>
    </row>
    <row r="90" spans="1:12" ht="15" x14ac:dyDescent="0.25">
      <c r="A90" s="26">
        <v>1</v>
      </c>
      <c r="B90" s="13">
        <f>B82</f>
        <v>5</v>
      </c>
      <c r="C90" s="10" t="s">
        <v>25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39">G89+G99</f>
        <v>26.4</v>
      </c>
      <c r="H100" s="32">
        <f t="shared" ref="H100" si="40">H89+H99</f>
        <v>15.8</v>
      </c>
      <c r="I100" s="32">
        <f t="shared" ref="I100" si="41">I89+I99</f>
        <v>73</v>
      </c>
      <c r="J100" s="32">
        <f t="shared" ref="J100:L100" si="42">J89+J99</f>
        <v>541</v>
      </c>
      <c r="K100" s="32"/>
      <c r="L100" s="32">
        <f t="shared" si="42"/>
        <v>85.79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180</v>
      </c>
      <c r="G101" s="40">
        <v>7.5</v>
      </c>
      <c r="H101" s="40">
        <v>9.1</v>
      </c>
      <c r="I101" s="40">
        <v>33.9</v>
      </c>
      <c r="J101" s="40">
        <v>247.4</v>
      </c>
      <c r="K101" s="41" t="s">
        <v>67</v>
      </c>
      <c r="L101" s="40">
        <v>25.94</v>
      </c>
    </row>
    <row r="102" spans="1:12" ht="15" x14ac:dyDescent="0.25">
      <c r="A102" s="23"/>
      <c r="B102" s="15"/>
      <c r="C102" s="11"/>
      <c r="D102" s="6" t="s">
        <v>22</v>
      </c>
      <c r="E102" s="42" t="s">
        <v>61</v>
      </c>
      <c r="F102" s="43">
        <v>200</v>
      </c>
      <c r="G102" s="43">
        <v>4.7</v>
      </c>
      <c r="H102" s="43">
        <v>3.5</v>
      </c>
      <c r="I102" s="43">
        <v>12.5</v>
      </c>
      <c r="J102" s="43">
        <v>100.4</v>
      </c>
      <c r="K102" s="44" t="s">
        <v>62</v>
      </c>
      <c r="L102" s="43">
        <v>17.489999999999998</v>
      </c>
    </row>
    <row r="103" spans="1:12" ht="15" x14ac:dyDescent="0.25">
      <c r="A103" s="23"/>
      <c r="B103" s="15"/>
      <c r="C103" s="11"/>
      <c r="D103" s="7" t="s">
        <v>23</v>
      </c>
      <c r="E103" s="42" t="s">
        <v>94</v>
      </c>
      <c r="F103" s="43">
        <v>50</v>
      </c>
      <c r="G103" s="43">
        <v>3.6</v>
      </c>
      <c r="H103" s="43">
        <v>0.4</v>
      </c>
      <c r="I103" s="43">
        <v>21.5</v>
      </c>
      <c r="J103" s="43">
        <v>104.5</v>
      </c>
      <c r="K103" s="44" t="s">
        <v>44</v>
      </c>
      <c r="L103" s="43">
        <v>4.74</v>
      </c>
    </row>
    <row r="104" spans="1:12" ht="15" x14ac:dyDescent="0.25">
      <c r="A104" s="23"/>
      <c r="B104" s="15"/>
      <c r="C104" s="11"/>
      <c r="D104" s="7" t="s">
        <v>24</v>
      </c>
      <c r="E104" s="42" t="s">
        <v>41</v>
      </c>
      <c r="F104" s="43">
        <v>100</v>
      </c>
      <c r="G104" s="43">
        <v>0.4</v>
      </c>
      <c r="H104" s="43">
        <v>0.4</v>
      </c>
      <c r="I104" s="43">
        <v>9.8000000000000007</v>
      </c>
      <c r="J104" s="43">
        <v>44.4</v>
      </c>
      <c r="K104" s="44" t="s">
        <v>44</v>
      </c>
      <c r="L104" s="43">
        <v>19.5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43">SUM(G101:G107)</f>
        <v>16.2</v>
      </c>
      <c r="H108" s="19">
        <f t="shared" si="43"/>
        <v>13.4</v>
      </c>
      <c r="I108" s="19">
        <f t="shared" si="43"/>
        <v>77.7</v>
      </c>
      <c r="J108" s="19">
        <f t="shared" si="43"/>
        <v>496.7</v>
      </c>
      <c r="K108" s="25"/>
      <c r="L108" s="19">
        <f t="shared" ref="L108" si="44">SUM(L101:L107)</f>
        <v>67.67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5">SUM(G109:G117)</f>
        <v>0</v>
      </c>
      <c r="H118" s="19">
        <f t="shared" si="45"/>
        <v>0</v>
      </c>
      <c r="I118" s="19">
        <f t="shared" si="45"/>
        <v>0</v>
      </c>
      <c r="J118" s="19">
        <f t="shared" si="45"/>
        <v>0</v>
      </c>
      <c r="K118" s="25"/>
      <c r="L118" s="19">
        <f t="shared" ref="L118" si="4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530</v>
      </c>
      <c r="G119" s="32">
        <f t="shared" ref="G119" si="47">G108+G118</f>
        <v>16.2</v>
      </c>
      <c r="H119" s="32">
        <f t="shared" ref="H119" si="48">H108+H118</f>
        <v>13.4</v>
      </c>
      <c r="I119" s="32">
        <f t="shared" ref="I119" si="49">I108+I118</f>
        <v>77.7</v>
      </c>
      <c r="J119" s="32">
        <f t="shared" ref="J119:L119" si="50">J108+J118</f>
        <v>496.7</v>
      </c>
      <c r="K119" s="32"/>
      <c r="L119" s="32">
        <f t="shared" si="50"/>
        <v>67.67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150</v>
      </c>
      <c r="G120" s="40">
        <v>29.7</v>
      </c>
      <c r="H120" s="40">
        <v>10.7</v>
      </c>
      <c r="I120" s="40">
        <v>21.6</v>
      </c>
      <c r="J120" s="40">
        <v>301.3</v>
      </c>
      <c r="K120" s="41" t="s">
        <v>55</v>
      </c>
      <c r="L120" s="40">
        <v>85.16</v>
      </c>
    </row>
    <row r="121" spans="1:12" ht="15" x14ac:dyDescent="0.25">
      <c r="A121" s="14"/>
      <c r="B121" s="15"/>
      <c r="C121" s="11"/>
      <c r="D121" s="6" t="s">
        <v>22</v>
      </c>
      <c r="E121" s="42" t="s">
        <v>95</v>
      </c>
      <c r="F121" s="43">
        <v>200</v>
      </c>
      <c r="G121" s="43">
        <v>0.3</v>
      </c>
      <c r="H121" s="43">
        <v>0.1</v>
      </c>
      <c r="I121" s="43">
        <v>7.2</v>
      </c>
      <c r="J121" s="43">
        <v>30.3</v>
      </c>
      <c r="K121" s="44" t="s">
        <v>96</v>
      </c>
      <c r="L121" s="43">
        <v>6</v>
      </c>
    </row>
    <row r="122" spans="1:12" ht="15" x14ac:dyDescent="0.25">
      <c r="A122" s="14"/>
      <c r="B122" s="15"/>
      <c r="C122" s="11"/>
      <c r="D122" s="7" t="s">
        <v>23</v>
      </c>
      <c r="E122" s="42" t="s">
        <v>97</v>
      </c>
      <c r="F122" s="43">
        <v>30</v>
      </c>
      <c r="G122" s="43">
        <v>4.9000000000000004</v>
      </c>
      <c r="H122" s="43">
        <v>8.9</v>
      </c>
      <c r="I122" s="43">
        <v>8.9</v>
      </c>
      <c r="J122" s="43">
        <v>135.6</v>
      </c>
      <c r="K122" s="44">
        <v>3</v>
      </c>
      <c r="L122" s="43">
        <v>24.3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20</v>
      </c>
      <c r="G123" s="43">
        <v>1.3</v>
      </c>
      <c r="H123" s="43">
        <v>0.2</v>
      </c>
      <c r="I123" s="43">
        <v>6.7</v>
      </c>
      <c r="J123" s="43">
        <v>34.200000000000003</v>
      </c>
      <c r="K123" s="44" t="s">
        <v>44</v>
      </c>
      <c r="L123" s="43">
        <v>2.1</v>
      </c>
    </row>
    <row r="124" spans="1:12" ht="15" x14ac:dyDescent="0.25">
      <c r="A124" s="14"/>
      <c r="B124" s="15"/>
      <c r="C124" s="11"/>
      <c r="D124" s="7" t="s">
        <v>24</v>
      </c>
      <c r="E124" s="42" t="s">
        <v>98</v>
      </c>
      <c r="F124" s="43">
        <v>100</v>
      </c>
      <c r="G124" s="43">
        <v>0.9</v>
      </c>
      <c r="H124" s="43">
        <v>0.2</v>
      </c>
      <c r="I124" s="43">
        <v>8.1</v>
      </c>
      <c r="J124" s="43">
        <v>37.799999999999997</v>
      </c>
      <c r="K124" s="44" t="s">
        <v>44</v>
      </c>
      <c r="L124" s="43">
        <v>30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1">SUM(G120:G126)</f>
        <v>37.099999999999994</v>
      </c>
      <c r="H127" s="19">
        <f t="shared" si="51"/>
        <v>20.099999999999998</v>
      </c>
      <c r="I127" s="19">
        <f t="shared" si="51"/>
        <v>52.500000000000007</v>
      </c>
      <c r="J127" s="19">
        <f t="shared" si="51"/>
        <v>539.20000000000005</v>
      </c>
      <c r="K127" s="25"/>
      <c r="L127" s="19">
        <f t="shared" ref="L127" si="52">SUM(L120:L126)</f>
        <v>147.56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3">SUM(G128:G136)</f>
        <v>0</v>
      </c>
      <c r="H137" s="19">
        <f t="shared" si="53"/>
        <v>0</v>
      </c>
      <c r="I137" s="19">
        <f t="shared" si="53"/>
        <v>0</v>
      </c>
      <c r="J137" s="19">
        <f t="shared" si="53"/>
        <v>0</v>
      </c>
      <c r="K137" s="25"/>
      <c r="L137" s="19">
        <f t="shared" ref="L137" si="5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55">G127+G137</f>
        <v>37.099999999999994</v>
      </c>
      <c r="H138" s="32">
        <f t="shared" ref="H138" si="56">H127+H137</f>
        <v>20.099999999999998</v>
      </c>
      <c r="I138" s="32">
        <f t="shared" ref="I138" si="57">I127+I137</f>
        <v>52.500000000000007</v>
      </c>
      <c r="J138" s="32">
        <f t="shared" ref="J138:L138" si="58">J127+J137</f>
        <v>539.20000000000005</v>
      </c>
      <c r="K138" s="32"/>
      <c r="L138" s="32">
        <f t="shared" si="58"/>
        <v>147.56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27.3</v>
      </c>
      <c r="H139" s="40">
        <v>6.5</v>
      </c>
      <c r="I139" s="40">
        <v>33.299999999999997</v>
      </c>
      <c r="J139" s="40">
        <v>300.60000000000002</v>
      </c>
      <c r="K139" s="41" t="s">
        <v>57</v>
      </c>
      <c r="L139" s="40">
        <v>93.21</v>
      </c>
    </row>
    <row r="140" spans="1:12" ht="15" x14ac:dyDescent="0.25">
      <c r="A140" s="23"/>
      <c r="B140" s="15"/>
      <c r="C140" s="11"/>
      <c r="D140" s="6" t="s">
        <v>26</v>
      </c>
      <c r="E140" s="42" t="s">
        <v>65</v>
      </c>
      <c r="F140" s="43">
        <v>60</v>
      </c>
      <c r="G140" s="43">
        <v>0.5</v>
      </c>
      <c r="H140" s="43">
        <v>3.1</v>
      </c>
      <c r="I140" s="43">
        <v>1.4</v>
      </c>
      <c r="J140" s="43">
        <v>35</v>
      </c>
      <c r="K140" s="44">
        <v>9</v>
      </c>
      <c r="L140" s="43">
        <v>21.81</v>
      </c>
    </row>
    <row r="141" spans="1:12" ht="15" x14ac:dyDescent="0.25">
      <c r="A141" s="23"/>
      <c r="B141" s="15"/>
      <c r="C141" s="11"/>
      <c r="D141" s="7" t="s">
        <v>22</v>
      </c>
      <c r="E141" s="42" t="s">
        <v>99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31.7</v>
      </c>
      <c r="K141" s="44" t="s">
        <v>100</v>
      </c>
      <c r="L141" s="43">
        <v>4.2300000000000004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93</v>
      </c>
      <c r="F142" s="43">
        <v>50</v>
      </c>
      <c r="G142" s="43">
        <v>3.6</v>
      </c>
      <c r="H142" s="43">
        <v>0.4</v>
      </c>
      <c r="I142" s="43">
        <v>21.5</v>
      </c>
      <c r="J142" s="43">
        <v>104.5</v>
      </c>
      <c r="K142" s="44" t="s">
        <v>44</v>
      </c>
      <c r="L142" s="43">
        <v>4.74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59">SUM(G139:G145)</f>
        <v>31.6</v>
      </c>
      <c r="H146" s="19">
        <f t="shared" si="59"/>
        <v>10.1</v>
      </c>
      <c r="I146" s="19">
        <f t="shared" si="59"/>
        <v>63.699999999999996</v>
      </c>
      <c r="J146" s="19">
        <f t="shared" si="59"/>
        <v>471.8</v>
      </c>
      <c r="K146" s="25"/>
      <c r="L146" s="19">
        <f t="shared" ref="L146" si="60">SUM(L139:L145)</f>
        <v>123.99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1">SUM(G147:G155)</f>
        <v>0</v>
      </c>
      <c r="H156" s="19">
        <f t="shared" si="61"/>
        <v>0</v>
      </c>
      <c r="I156" s="19">
        <f t="shared" si="61"/>
        <v>0</v>
      </c>
      <c r="J156" s="19">
        <f t="shared" si="61"/>
        <v>0</v>
      </c>
      <c r="K156" s="25"/>
      <c r="L156" s="19">
        <f t="shared" ref="L156" si="6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63">G146+G156</f>
        <v>31.6</v>
      </c>
      <c r="H157" s="32">
        <f t="shared" ref="H157" si="64">H146+H156</f>
        <v>10.1</v>
      </c>
      <c r="I157" s="32">
        <f t="shared" ref="I157" si="65">I146+I156</f>
        <v>63.699999999999996</v>
      </c>
      <c r="J157" s="32">
        <f t="shared" ref="J157:L157" si="66">J146+J156</f>
        <v>471.8</v>
      </c>
      <c r="K157" s="32"/>
      <c r="L157" s="32">
        <f t="shared" si="66"/>
        <v>123.99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295</v>
      </c>
      <c r="G158" s="40">
        <v>13.8</v>
      </c>
      <c r="H158" s="40">
        <v>12</v>
      </c>
      <c r="I158" s="40">
        <v>36.799999999999997</v>
      </c>
      <c r="J158" s="40">
        <v>310.8</v>
      </c>
      <c r="K158" s="41" t="s">
        <v>102</v>
      </c>
      <c r="L158" s="40">
        <v>48.25</v>
      </c>
    </row>
    <row r="159" spans="1:12" ht="15" x14ac:dyDescent="0.25">
      <c r="A159" s="23"/>
      <c r="B159" s="15"/>
      <c r="C159" s="11"/>
      <c r="D159" s="6" t="s">
        <v>22</v>
      </c>
      <c r="E159" s="42" t="s">
        <v>103</v>
      </c>
      <c r="F159" s="43">
        <v>200</v>
      </c>
      <c r="G159" s="43">
        <v>0.2</v>
      </c>
      <c r="H159" s="43">
        <v>0.2</v>
      </c>
      <c r="I159" s="43">
        <v>11</v>
      </c>
      <c r="J159" s="43">
        <v>46.7</v>
      </c>
      <c r="K159" s="44" t="s">
        <v>104</v>
      </c>
      <c r="L159" s="43">
        <v>13.7</v>
      </c>
    </row>
    <row r="160" spans="1:12" ht="15" x14ac:dyDescent="0.25">
      <c r="A160" s="23"/>
      <c r="B160" s="15"/>
      <c r="C160" s="11"/>
      <c r="D160" s="7" t="s">
        <v>23</v>
      </c>
      <c r="E160" s="42" t="s">
        <v>59</v>
      </c>
      <c r="F160" s="43">
        <v>30</v>
      </c>
      <c r="G160" s="43">
        <v>2.2999999999999998</v>
      </c>
      <c r="H160" s="43">
        <v>0.2</v>
      </c>
      <c r="I160" s="43">
        <v>14.8</v>
      </c>
      <c r="J160" s="43">
        <v>70.3</v>
      </c>
      <c r="K160" s="44" t="s">
        <v>44</v>
      </c>
      <c r="L160" s="43">
        <v>2.64</v>
      </c>
    </row>
    <row r="161" spans="1:12" ht="15" x14ac:dyDescent="0.25">
      <c r="A161" s="23"/>
      <c r="B161" s="15"/>
      <c r="C161" s="11"/>
      <c r="D161" s="7" t="s">
        <v>49</v>
      </c>
      <c r="E161" s="42" t="s">
        <v>50</v>
      </c>
      <c r="F161" s="43">
        <v>20</v>
      </c>
      <c r="G161" s="43">
        <v>1.5</v>
      </c>
      <c r="H161" s="43">
        <v>2</v>
      </c>
      <c r="I161" s="43">
        <v>14.9</v>
      </c>
      <c r="J161" s="43">
        <v>83.2</v>
      </c>
      <c r="K161" s="44" t="s">
        <v>44</v>
      </c>
      <c r="L161" s="43">
        <v>6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7">SUM(G158:G164)</f>
        <v>17.8</v>
      </c>
      <c r="H165" s="19">
        <f t="shared" si="67"/>
        <v>14.399999999999999</v>
      </c>
      <c r="I165" s="19">
        <f t="shared" si="67"/>
        <v>77.5</v>
      </c>
      <c r="J165" s="19">
        <f t="shared" si="67"/>
        <v>511</v>
      </c>
      <c r="K165" s="25"/>
      <c r="L165" s="19">
        <f t="shared" ref="L165" si="68">SUM(L158:L164)</f>
        <v>70.59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9">SUM(G166:G174)</f>
        <v>0</v>
      </c>
      <c r="H175" s="19">
        <f t="shared" si="69"/>
        <v>0</v>
      </c>
      <c r="I175" s="19">
        <f t="shared" si="69"/>
        <v>0</v>
      </c>
      <c r="J175" s="19">
        <f t="shared" si="69"/>
        <v>0</v>
      </c>
      <c r="K175" s="25"/>
      <c r="L175" s="19">
        <f t="shared" ref="L175" si="7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545</v>
      </c>
      <c r="G176" s="32">
        <f t="shared" ref="G176" si="71">G165+G175</f>
        <v>17.8</v>
      </c>
      <c r="H176" s="32">
        <f t="shared" ref="H176" si="72">H165+H175</f>
        <v>14.399999999999999</v>
      </c>
      <c r="I176" s="32">
        <f t="shared" ref="I176" si="73">I165+I175</f>
        <v>77.5</v>
      </c>
      <c r="J176" s="32">
        <f t="shared" ref="J176:L176" si="74">J165+J175</f>
        <v>511</v>
      </c>
      <c r="K176" s="32"/>
      <c r="L176" s="32">
        <f t="shared" si="74"/>
        <v>70.59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250</v>
      </c>
      <c r="G177" s="40">
        <v>16.899999999999999</v>
      </c>
      <c r="H177" s="40">
        <v>5.7</v>
      </c>
      <c r="I177" s="40">
        <v>28</v>
      </c>
      <c r="J177" s="40">
        <v>230.9</v>
      </c>
      <c r="K177" s="41">
        <v>346</v>
      </c>
      <c r="L177" s="40">
        <v>43.61</v>
      </c>
    </row>
    <row r="178" spans="1:12" ht="15" x14ac:dyDescent="0.25">
      <c r="A178" s="23"/>
      <c r="B178" s="15"/>
      <c r="C178" s="11"/>
      <c r="D178" s="6" t="s">
        <v>26</v>
      </c>
      <c r="E178" s="42" t="s">
        <v>106</v>
      </c>
      <c r="F178" s="43">
        <v>60</v>
      </c>
      <c r="G178" s="43">
        <v>0.6</v>
      </c>
      <c r="H178" s="43">
        <v>3.1</v>
      </c>
      <c r="I178" s="43">
        <v>3</v>
      </c>
      <c r="J178" s="43">
        <v>42.2</v>
      </c>
      <c r="K178" s="44">
        <v>8</v>
      </c>
      <c r="L178" s="43">
        <v>19.34</v>
      </c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43</v>
      </c>
      <c r="L179" s="43">
        <v>8.3800000000000008</v>
      </c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55</v>
      </c>
      <c r="G180" s="43">
        <v>4</v>
      </c>
      <c r="H180" s="43">
        <v>0.5</v>
      </c>
      <c r="I180" s="43">
        <v>23.9</v>
      </c>
      <c r="J180" s="43">
        <v>116.2</v>
      </c>
      <c r="K180" s="44" t="s">
        <v>44</v>
      </c>
      <c r="L180" s="43">
        <v>5.18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75">SUM(G177:G183)</f>
        <v>22</v>
      </c>
      <c r="H184" s="19">
        <f t="shared" si="75"/>
        <v>9.3000000000000007</v>
      </c>
      <c r="I184" s="19">
        <f t="shared" si="75"/>
        <v>74.699999999999989</v>
      </c>
      <c r="J184" s="19">
        <f t="shared" si="75"/>
        <v>470.3</v>
      </c>
      <c r="K184" s="25"/>
      <c r="L184" s="19">
        <f t="shared" ref="L184" si="76">SUM(L177:L183)</f>
        <v>76.509999999999991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565</v>
      </c>
      <c r="G195" s="32">
        <f t="shared" ref="G195" si="79">G184+G194</f>
        <v>22</v>
      </c>
      <c r="H195" s="32">
        <f t="shared" ref="H195" si="80">H184+H194</f>
        <v>9.3000000000000007</v>
      </c>
      <c r="I195" s="32">
        <f t="shared" ref="I195" si="81">I184+I194</f>
        <v>74.699999999999989</v>
      </c>
      <c r="J195" s="32">
        <f t="shared" ref="J195:L195" si="82">J184+J194</f>
        <v>470.3</v>
      </c>
      <c r="K195" s="32"/>
      <c r="L195" s="32">
        <f t="shared" si="82"/>
        <v>76.509999999999991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24.39</v>
      </c>
      <c r="H196" s="34">
        <f t="shared" si="83"/>
        <v>15.690000000000001</v>
      </c>
      <c r="I196" s="34">
        <f t="shared" si="83"/>
        <v>68.849999999999994</v>
      </c>
      <c r="J196" s="34">
        <f t="shared" si="83"/>
        <v>514.34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95.451000000000008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L1</cp:lastModifiedBy>
  <cp:lastPrinted>2025-01-15T03:08:34Z</cp:lastPrinted>
  <dcterms:created xsi:type="dcterms:W3CDTF">2022-05-16T14:23:56Z</dcterms:created>
  <dcterms:modified xsi:type="dcterms:W3CDTF">2026-02-18T02:06:52Z</dcterms:modified>
</cp:coreProperties>
</file>